
<file path=[Content_Types].xml><?xml version="1.0" encoding="utf-8"?>
<Types xmlns="http://schemas.openxmlformats.org/package/2006/content-types"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worksheets/sheet2.xml" ContentType="application/vnd.openxmlformats-officedocument.spreadsheetml.worksheet+xml"/>
  <Override PartName="/docProps/core.xml" ContentType="application/vnd.openxmlformats-package.core-properties+xml"/>
  <Override PartName="/xl/charts/chart3.xml" ContentType="application/vnd.openxmlformats-officedocument.drawingml.chart+xml"/>
  <Default Extension="xml" ContentType="application/xml"/>
  <Override PartName="/xl/theme/theme1.xml" ContentType="application/vnd.openxmlformats-officedocument.theme+xml"/>
  <Override PartName="/xl/charts/chart6.xml" ContentType="application/vnd.openxmlformats-officedocument.drawingml.chart+xml"/>
  <Override PartName="/xl/charts/chart1.xml" ContentType="application/vnd.openxmlformats-officedocument.drawingml.chart+xml"/>
  <Override PartName="/xl/sharedStrings.xml" ContentType="application/vnd.openxmlformats-officedocument.spreadsheetml.sharedStrings+xml"/>
  <Default Extension="rels" ContentType="application/vnd.openxmlformats-package.relationships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/>
  <bookViews>
    <workbookView xWindow="0" yWindow="100" windowWidth="24680" windowHeight="14220"/>
  </bookViews>
  <sheets>
    <sheet name="one page results" sheetId="5" r:id="rId1"/>
    <sheet name="summary data by event" sheetId="3" r:id="rId2"/>
  </sheets>
  <calcPr calcId="130406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K15" i="5"/>
  <c r="K16"/>
  <c r="J15"/>
  <c r="J16"/>
  <c r="I15"/>
  <c r="I16"/>
  <c r="H15"/>
  <c r="H16"/>
  <c r="G15"/>
  <c r="G16"/>
  <c r="F15"/>
  <c r="F16"/>
  <c r="E15"/>
  <c r="E16"/>
  <c r="D15"/>
  <c r="D16"/>
  <c r="C15"/>
  <c r="C16"/>
  <c r="B15"/>
  <c r="B16"/>
  <c r="K13"/>
  <c r="J13"/>
  <c r="I13"/>
  <c r="H13"/>
  <c r="G13"/>
  <c r="F13"/>
  <c r="E13"/>
  <c r="D13"/>
  <c r="C13"/>
  <c r="B13"/>
  <c r="K10"/>
  <c r="J10"/>
  <c r="I10"/>
  <c r="H10"/>
  <c r="G10"/>
  <c r="F10"/>
  <c r="E10"/>
  <c r="D10"/>
  <c r="C10"/>
  <c r="B10"/>
  <c r="K7"/>
  <c r="J7"/>
  <c r="I7"/>
  <c r="H7"/>
  <c r="G7"/>
  <c r="F7"/>
  <c r="E7"/>
  <c r="D7"/>
  <c r="C7"/>
  <c r="B7"/>
  <c r="K4"/>
  <c r="J4"/>
  <c r="I4"/>
  <c r="H4"/>
  <c r="G4"/>
  <c r="F4"/>
  <c r="E4"/>
  <c r="D4"/>
  <c r="C4"/>
  <c r="B4"/>
  <c r="B15" i="3"/>
  <c r="B16"/>
  <c r="C15"/>
  <c r="C16"/>
  <c r="D15"/>
  <c r="D16"/>
  <c r="E15"/>
  <c r="E16"/>
  <c r="F15"/>
  <c r="F16"/>
  <c r="G15"/>
  <c r="G16"/>
  <c r="H15"/>
  <c r="H16"/>
  <c r="I15"/>
  <c r="I16"/>
  <c r="J15"/>
  <c r="J16"/>
  <c r="K15"/>
  <c r="K16"/>
  <c r="K13"/>
  <c r="J13"/>
  <c r="I13"/>
  <c r="H13"/>
  <c r="G13"/>
  <c r="F13"/>
  <c r="E13"/>
  <c r="D13"/>
  <c r="C13"/>
  <c r="B13"/>
  <c r="B10"/>
  <c r="C10"/>
  <c r="D10"/>
  <c r="E10"/>
  <c r="F10"/>
  <c r="G10"/>
  <c r="H10"/>
  <c r="I10"/>
  <c r="J10"/>
  <c r="K10"/>
  <c r="K7"/>
  <c r="J7"/>
  <c r="I7"/>
  <c r="H7"/>
  <c r="G7"/>
  <c r="F7"/>
  <c r="E7"/>
  <c r="D7"/>
  <c r="C7"/>
  <c r="B7"/>
  <c r="B4"/>
  <c r="C4"/>
  <c r="D4"/>
  <c r="E4"/>
  <c r="F4"/>
  <c r="G4"/>
  <c r="K4"/>
  <c r="J4"/>
  <c r="I4"/>
  <c r="H4"/>
</calcChain>
</file>

<file path=xl/sharedStrings.xml><?xml version="1.0" encoding="utf-8"?>
<sst xmlns="http://schemas.openxmlformats.org/spreadsheetml/2006/main" count="51" uniqueCount="30">
  <si>
    <t>Likely to view ePortfolio?</t>
  </si>
  <si>
    <t>Never</t>
  </si>
  <si>
    <t>Sometimes</t>
  </si>
  <si>
    <t>Always</t>
  </si>
  <si>
    <t>Not Sure</t>
  </si>
  <si>
    <t>resume screening</t>
  </si>
  <si>
    <t>interview</t>
  </si>
  <si>
    <t>final decisions</t>
  </si>
  <si>
    <t>would not review ePortfolio</t>
  </si>
  <si>
    <t>29 responses</t>
  </si>
  <si>
    <t>34 responses</t>
  </si>
  <si>
    <t>UPREP 2008</t>
  </si>
  <si>
    <t>287 total responses</t>
  </si>
  <si>
    <t>2007-2008</t>
  </si>
  <si>
    <t>129 Responses</t>
  </si>
  <si>
    <t>95 Responses</t>
  </si>
  <si>
    <t>Fall 2007 Career Fair</t>
  </si>
  <si>
    <t>Spring 2008 Career Fair</t>
  </si>
  <si>
    <t>CPP Retreat 2007</t>
  </si>
  <si>
    <t>Currently view website on resume?</t>
  </si>
  <si>
    <t>At what stage likely to review ePortfolio?</t>
  </si>
  <si>
    <t>Percentages total to greater than 100% for each question because multiple answers were allowed.</t>
  </si>
  <si>
    <t>intv</t>
  </si>
  <si>
    <t>resume</t>
  </si>
  <si>
    <t>final</t>
  </si>
  <si>
    <t>would not use</t>
  </si>
  <si>
    <r>
      <t xml:space="preserve">Probably would </t>
    </r>
    <r>
      <rPr>
        <b/>
        <i/>
        <sz val="10"/>
        <rFont val="Arial"/>
        <family val="2"/>
      </rPr>
      <t>not</t>
    </r>
    <r>
      <rPr>
        <b/>
        <sz val="10"/>
        <rFont val="Arial"/>
        <family val="2"/>
      </rPr>
      <t xml:space="preserve"> view</t>
    </r>
  </si>
  <si>
    <t>Probably would view</t>
  </si>
  <si>
    <r>
      <t xml:space="preserve">Would </t>
    </r>
    <r>
      <rPr>
        <b/>
        <i/>
        <sz val="10"/>
        <rFont val="Arial"/>
        <family val="2"/>
      </rPr>
      <t>not</t>
    </r>
    <r>
      <rPr>
        <b/>
        <sz val="10"/>
        <rFont val="Arial"/>
        <family val="2"/>
      </rPr>
      <t xml:space="preserve"> view</t>
    </r>
  </si>
  <si>
    <t>Would view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</si>
</sst>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Verdana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9" fontId="5" fillId="0" borderId="0" applyFont="0" applyFill="0" applyBorder="0" applyAlignment="0" applyProtection="0"/>
  </cellStyleXfs>
  <cellXfs count="98">
    <xf numFmtId="0" fontId="0" fillId="0" borderId="0" xfId="0"/>
    <xf numFmtId="0" fontId="0" fillId="0" borderId="0" xfId="0"/>
    <xf numFmtId="0" fontId="0" fillId="2" borderId="0" xfId="0" applyFill="1" applyAlignment="1">
      <alignment horizontal="center"/>
    </xf>
    <xf numFmtId="9" fontId="0" fillId="2" borderId="0" xfId="2" applyFont="1" applyFill="1" applyAlignment="1">
      <alignment horizontal="center"/>
    </xf>
    <xf numFmtId="0" fontId="3" fillId="3" borderId="1" xfId="1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3" fillId="3" borderId="10" xfId="1" applyFont="1" applyFill="1" applyBorder="1" applyAlignment="1">
      <alignment horizontal="center" vertical="center" wrapText="1"/>
    </xf>
    <xf numFmtId="0" fontId="3" fillId="4" borderId="10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0" fillId="0" borderId="11" xfId="0" applyBorder="1"/>
    <xf numFmtId="0" fontId="6" fillId="3" borderId="12" xfId="0" applyFont="1" applyFill="1" applyBorder="1" applyAlignment="1">
      <alignment horizontal="center"/>
    </xf>
    <xf numFmtId="0" fontId="0" fillId="4" borderId="12" xfId="0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6" xfId="0" applyBorder="1"/>
    <xf numFmtId="9" fontId="6" fillId="3" borderId="7" xfId="2" applyFont="1" applyFill="1" applyBorder="1" applyAlignment="1">
      <alignment horizontal="center"/>
    </xf>
    <xf numFmtId="9" fontId="0" fillId="4" borderId="7" xfId="2" applyFont="1" applyFill="1" applyBorder="1" applyAlignment="1">
      <alignment horizontal="center"/>
    </xf>
    <xf numFmtId="9" fontId="0" fillId="2" borderId="7" xfId="2" applyFont="1" applyFill="1" applyBorder="1" applyAlignment="1">
      <alignment horizontal="center"/>
    </xf>
    <xf numFmtId="9" fontId="0" fillId="2" borderId="8" xfId="2" applyFont="1" applyFill="1" applyBorder="1" applyAlignment="1">
      <alignment horizontal="center"/>
    </xf>
    <xf numFmtId="0" fontId="1" fillId="0" borderId="13" xfId="0" applyFont="1" applyBorder="1"/>
    <xf numFmtId="0" fontId="1" fillId="0" borderId="16" xfId="0" applyFont="1" applyBorder="1"/>
    <xf numFmtId="0" fontId="7" fillId="3" borderId="14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9" fontId="1" fillId="4" borderId="17" xfId="2" applyFont="1" applyFill="1" applyBorder="1" applyAlignment="1">
      <alignment horizontal="center"/>
    </xf>
    <xf numFmtId="9" fontId="1" fillId="2" borderId="17" xfId="2" applyFont="1" applyFill="1" applyBorder="1" applyAlignment="1">
      <alignment horizontal="center"/>
    </xf>
    <xf numFmtId="9" fontId="1" fillId="2" borderId="18" xfId="2" applyFont="1" applyFill="1" applyBorder="1" applyAlignment="1">
      <alignment horizontal="center"/>
    </xf>
    <xf numFmtId="9" fontId="0" fillId="3" borderId="8" xfId="2" applyFont="1" applyFill="1" applyBorder="1" applyAlignment="1">
      <alignment horizontal="center"/>
    </xf>
    <xf numFmtId="9" fontId="6" fillId="4" borderId="7" xfId="2" applyFont="1" applyFill="1" applyBorder="1" applyAlignment="1">
      <alignment horizontal="center"/>
    </xf>
    <xf numFmtId="9" fontId="0" fillId="4" borderId="8" xfId="2" applyFont="1" applyFill="1" applyBorder="1" applyAlignment="1">
      <alignment horizontal="center"/>
    </xf>
    <xf numFmtId="9" fontId="6" fillId="2" borderId="7" xfId="2" applyFont="1" applyFill="1" applyBorder="1" applyAlignment="1">
      <alignment horizontal="center"/>
    </xf>
    <xf numFmtId="9" fontId="0" fillId="3" borderId="7" xfId="2" applyFont="1" applyFill="1" applyBorder="1" applyAlignment="1">
      <alignment horizontal="center"/>
    </xf>
    <xf numFmtId="9" fontId="6" fillId="2" borderId="8" xfId="2" applyFont="1" applyFill="1" applyBorder="1" applyAlignment="1">
      <alignment horizontal="center"/>
    </xf>
    <xf numFmtId="0" fontId="6" fillId="3" borderId="0" xfId="0" applyFont="1" applyFill="1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9" fontId="1" fillId="3" borderId="17" xfId="2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6" fillId="3" borderId="9" xfId="0" applyFont="1" applyFill="1" applyBorder="1" applyAlignment="1">
      <alignment horizontal="center"/>
    </xf>
    <xf numFmtId="9" fontId="0" fillId="3" borderId="6" xfId="2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19" xfId="0" applyFont="1" applyFill="1" applyBorder="1" applyAlignment="1">
      <alignment horizontal="center"/>
    </xf>
    <xf numFmtId="9" fontId="6" fillId="3" borderId="6" xfId="2" applyFont="1" applyFill="1" applyBorder="1" applyAlignment="1">
      <alignment horizontal="center"/>
    </xf>
    <xf numFmtId="9" fontId="6" fillId="3" borderId="8" xfId="2" applyFont="1" applyFill="1" applyBorder="1" applyAlignment="1">
      <alignment horizontal="center"/>
    </xf>
    <xf numFmtId="0" fontId="7" fillId="3" borderId="20" xfId="0" applyFont="1" applyFill="1" applyBorder="1" applyAlignment="1">
      <alignment horizontal="center"/>
    </xf>
    <xf numFmtId="0" fontId="7" fillId="3" borderId="21" xfId="0" applyFont="1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9" xfId="0" applyFill="1" applyBorder="1" applyAlignment="1">
      <alignment horizontal="center"/>
    </xf>
    <xf numFmtId="9" fontId="0" fillId="4" borderId="6" xfId="2" applyFont="1" applyFill="1" applyBorder="1" applyAlignment="1">
      <alignment horizontal="center"/>
    </xf>
    <xf numFmtId="0" fontId="0" fillId="4" borderId="5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9" fontId="6" fillId="4" borderId="6" xfId="2" applyFont="1" applyFill="1" applyBorder="1" applyAlignment="1">
      <alignment horizontal="center"/>
    </xf>
    <xf numFmtId="9" fontId="6" fillId="4" borderId="8" xfId="2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21" xfId="0" applyFont="1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9" fontId="0" fillId="2" borderId="6" xfId="2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9" xfId="0" applyFill="1" applyBorder="1" applyAlignment="1">
      <alignment horizontal="center"/>
    </xf>
    <xf numFmtId="9" fontId="6" fillId="2" borderId="6" xfId="2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9" fontId="1" fillId="3" borderId="22" xfId="2" applyFont="1" applyFill="1" applyBorder="1" applyAlignment="1">
      <alignment horizontal="center"/>
    </xf>
    <xf numFmtId="9" fontId="1" fillId="3" borderId="23" xfId="2" applyFont="1" applyFill="1" applyBorder="1" applyAlignment="1">
      <alignment horizontal="center"/>
    </xf>
    <xf numFmtId="9" fontId="1" fillId="4" borderId="22" xfId="2" applyFont="1" applyFill="1" applyBorder="1" applyAlignment="1">
      <alignment horizontal="center"/>
    </xf>
    <xf numFmtId="9" fontId="1" fillId="4" borderId="23" xfId="2" applyFont="1" applyFill="1" applyBorder="1" applyAlignment="1">
      <alignment horizontal="center"/>
    </xf>
    <xf numFmtId="9" fontId="1" fillId="2" borderId="22" xfId="2" applyFont="1" applyFill="1" applyBorder="1" applyAlignment="1">
      <alignment horizontal="center"/>
    </xf>
    <xf numFmtId="0" fontId="3" fillId="4" borderId="3" xfId="1" applyFont="1" applyFill="1" applyBorder="1" applyAlignment="1">
      <alignment horizontal="center" vertical="center" wrapText="1"/>
    </xf>
    <xf numFmtId="0" fontId="3" fillId="4" borderId="4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3" fillId="3" borderId="11" xfId="1" applyFont="1" applyFill="1" applyBorder="1" applyAlignment="1">
      <alignment horizontal="center"/>
    </xf>
    <xf numFmtId="0" fontId="3" fillId="3" borderId="12" xfId="1" applyFont="1" applyFill="1" applyBorder="1" applyAlignment="1">
      <alignment horizontal="center"/>
    </xf>
    <xf numFmtId="0" fontId="3" fillId="3" borderId="9" xfId="1" applyFont="1" applyFill="1" applyBorder="1" applyAlignment="1">
      <alignment horizontal="center"/>
    </xf>
    <xf numFmtId="0" fontId="3" fillId="4" borderId="11" xfId="1" applyFont="1" applyFill="1" applyBorder="1" applyAlignment="1">
      <alignment horizontal="center" vertical="center" wrapText="1"/>
    </xf>
    <xf numFmtId="0" fontId="3" fillId="4" borderId="12" xfId="1" applyFont="1" applyFill="1" applyBorder="1" applyAlignment="1">
      <alignment horizontal="center" vertical="center" wrapText="1"/>
    </xf>
    <xf numFmtId="0" fontId="3" fillId="4" borderId="9" xfId="1" applyFont="1" applyFill="1" applyBorder="1" applyAlignment="1">
      <alignment horizontal="center" vertical="center" wrapText="1"/>
    </xf>
    <xf numFmtId="0" fontId="3" fillId="2" borderId="11" xfId="1" applyFont="1" applyFill="1" applyBorder="1" applyAlignment="1">
      <alignment horizontal="center" vertical="center" wrapText="1"/>
    </xf>
    <xf numFmtId="0" fontId="3" fillId="2" borderId="12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/>
    </xf>
    <xf numFmtId="0" fontId="3" fillId="3" borderId="0" xfId="1" applyFont="1" applyFill="1" applyBorder="1" applyAlignment="1">
      <alignment horizontal="center"/>
    </xf>
    <xf numFmtId="0" fontId="3" fillId="4" borderId="0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/>
    </xf>
    <xf numFmtId="0" fontId="3" fillId="3" borderId="4" xfId="1" applyFont="1" applyFill="1" applyBorder="1" applyAlignment="1">
      <alignment horizontal="center"/>
    </xf>
    <xf numFmtId="0" fontId="3" fillId="3" borderId="2" xfId="1" applyFont="1" applyFill="1" applyBorder="1" applyAlignment="1">
      <alignment horizontal="center"/>
    </xf>
    <xf numFmtId="0" fontId="3" fillId="4" borderId="3" xfId="1" applyFont="1" applyFill="1" applyBorder="1" applyAlignment="1">
      <alignment horizontal="center" vertical="center" wrapText="1"/>
    </xf>
    <xf numFmtId="0" fontId="3" fillId="4" borderId="4" xfId="1" applyFont="1" applyFill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Normal" xfId="0" builtinId="0"/>
    <cellStyle name="Normal 2" xfId="1"/>
    <cellStyle name="Percent" xfId="2" builtinId="5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calcChain" Target="calcChain.xml"/><Relationship Id="rId4" Type="http://schemas.openxmlformats.org/officeDocument/2006/relationships/styles" Target="style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5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"/>
  <c:chart>
    <c:plotArea>
      <c:layout/>
      <c:barChart>
        <c:barDir val="col"/>
        <c:grouping val="clustered"/>
        <c:ser>
          <c:idx val="0"/>
          <c:order val="0"/>
          <c:spPr>
            <a:solidFill>
              <a:schemeClr val="accent3">
                <a:lumMod val="60000"/>
                <a:lumOff val="40000"/>
              </a:schemeClr>
            </a:solidFill>
          </c:spPr>
          <c:dLbls>
            <c:dLblPos val="inEnd"/>
            <c:showVal val="1"/>
          </c:dLbls>
          <c:cat>
            <c:strRef>
              <c:f>'summary data by event'!$B$2:$D$2</c:f>
              <c:strCache>
                <c:ptCount val="3"/>
                <c:pt idx="0">
                  <c:v>Never</c:v>
                </c:pt>
                <c:pt idx="1">
                  <c:v>Sometimes</c:v>
                </c:pt>
                <c:pt idx="2">
                  <c:v>Always</c:v>
                </c:pt>
              </c:strCache>
            </c:strRef>
          </c:cat>
          <c:val>
            <c:numRef>
              <c:f>'summary data by event'!$B$16:$D$16</c:f>
              <c:numCache>
                <c:formatCode>0%</c:formatCode>
                <c:ptCount val="3"/>
                <c:pt idx="0">
                  <c:v>0.285714285714286</c:v>
                </c:pt>
                <c:pt idx="1">
                  <c:v>0.515679442508711</c:v>
                </c:pt>
                <c:pt idx="2">
                  <c:v>0.13588850174216</c:v>
                </c:pt>
              </c:numCache>
            </c:numRef>
          </c:val>
        </c:ser>
        <c:gapWidth val="100"/>
        <c:axId val="441460168"/>
        <c:axId val="441463000"/>
      </c:barChart>
      <c:catAx>
        <c:axId val="441460168"/>
        <c:scaling>
          <c:orientation val="minMax"/>
        </c:scaling>
        <c:axPos val="b"/>
        <c:tickLblPos val="nextTo"/>
        <c:crossAx val="441463000"/>
        <c:crosses val="autoZero"/>
        <c:auto val="1"/>
        <c:lblAlgn val="ctr"/>
        <c:lblOffset val="100"/>
      </c:catAx>
      <c:valAx>
        <c:axId val="441463000"/>
        <c:scaling>
          <c:orientation val="minMax"/>
        </c:scaling>
        <c:axPos val="l"/>
        <c:majorGridlines/>
        <c:numFmt formatCode="0%" sourceLinked="1"/>
        <c:tickLblPos val="nextTo"/>
        <c:crossAx val="441460168"/>
        <c:crosses val="autoZero"/>
        <c:crossBetween val="between"/>
      </c:valAx>
    </c:plotArea>
    <c:plotVisOnly val="1"/>
  </c:chart>
  <c:printSettings>
    <c:headerFooter/>
    <c:pageMargins b="0.750000000000001" l="0.700000000000001" r="0.700000000000001" t="0.750000000000001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"/>
  <c:chart>
    <c:plotArea>
      <c:layout/>
      <c:barChart>
        <c:barDir val="col"/>
        <c:grouping val="clustered"/>
        <c:ser>
          <c:idx val="0"/>
          <c:order val="0"/>
          <c:spPr>
            <a:solidFill>
              <a:schemeClr val="accent1">
                <a:lumMod val="60000"/>
                <a:lumOff val="40000"/>
              </a:schemeClr>
            </a:solidFill>
          </c:spPr>
          <c:dLbls>
            <c:dLblPos val="inEnd"/>
            <c:showVal val="1"/>
          </c:dLbls>
          <c:cat>
            <c:strRef>
              <c:f>'summary data by event'!$E$2:$G$2</c:f>
              <c:strCache>
                <c:ptCount val="3"/>
                <c:pt idx="0">
                  <c:v>Would not view</c:v>
                </c:pt>
                <c:pt idx="1">
                  <c:v>Not Sure</c:v>
                </c:pt>
                <c:pt idx="2">
                  <c:v>Would view</c:v>
                </c:pt>
              </c:strCache>
            </c:strRef>
          </c:cat>
          <c:val>
            <c:numRef>
              <c:f>'summary data by event'!$E$16:$G$16</c:f>
              <c:numCache>
                <c:formatCode>0%</c:formatCode>
                <c:ptCount val="3"/>
                <c:pt idx="0">
                  <c:v>0.181184668989547</c:v>
                </c:pt>
                <c:pt idx="1">
                  <c:v>0.331010452961672</c:v>
                </c:pt>
                <c:pt idx="2">
                  <c:v>0.470383275261324</c:v>
                </c:pt>
              </c:numCache>
            </c:numRef>
          </c:val>
        </c:ser>
        <c:gapWidth val="100"/>
        <c:axId val="441512392"/>
        <c:axId val="441515448"/>
      </c:barChart>
      <c:catAx>
        <c:axId val="441512392"/>
        <c:scaling>
          <c:orientation val="minMax"/>
        </c:scaling>
        <c:axPos val="b"/>
        <c:tickLblPos val="nextTo"/>
        <c:crossAx val="441515448"/>
        <c:crosses val="autoZero"/>
        <c:auto val="1"/>
        <c:lblAlgn val="ctr"/>
        <c:lblOffset val="100"/>
      </c:catAx>
      <c:valAx>
        <c:axId val="441515448"/>
        <c:scaling>
          <c:orientation val="minMax"/>
        </c:scaling>
        <c:axPos val="l"/>
        <c:majorGridlines/>
        <c:numFmt formatCode="0%" sourceLinked="1"/>
        <c:tickLblPos val="nextTo"/>
        <c:crossAx val="441512392"/>
        <c:crosses val="autoZero"/>
        <c:crossBetween val="between"/>
      </c:valAx>
    </c:plotArea>
    <c:plotVisOnly val="1"/>
  </c:chart>
  <c:printSettings>
    <c:headerFooter/>
    <c:pageMargins b="0.750000000000001" l="0.700000000000001" r="0.700000000000001" t="0.750000000000001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"/>
  <c:chart>
    <c:autoTitleDeleted val="1"/>
    <c:plotArea>
      <c:layout/>
      <c:barChart>
        <c:barDir val="col"/>
        <c:grouping val="clustered"/>
        <c:ser>
          <c:idx val="0"/>
          <c:order val="0"/>
          <c:spPr>
            <a:solidFill>
              <a:schemeClr val="accent6">
                <a:lumMod val="60000"/>
                <a:lumOff val="40000"/>
              </a:schemeClr>
            </a:solidFill>
          </c:spPr>
          <c:dLbls>
            <c:dLblPos val="inEnd"/>
            <c:showVal val="1"/>
          </c:dLbls>
          <c:cat>
            <c:strRef>
              <c:f>'summary data by event'!$H$2:$K$2</c:f>
              <c:strCache>
                <c:ptCount val="4"/>
                <c:pt idx="0">
                  <c:v>resume</c:v>
                </c:pt>
                <c:pt idx="1">
                  <c:v>intv</c:v>
                </c:pt>
                <c:pt idx="2">
                  <c:v>final</c:v>
                </c:pt>
                <c:pt idx="3">
                  <c:v>would not use</c:v>
                </c:pt>
              </c:strCache>
            </c:strRef>
          </c:cat>
          <c:val>
            <c:numRef>
              <c:f>'summary data by event'!$H$16:$K$16</c:f>
              <c:numCache>
                <c:formatCode>0%</c:formatCode>
                <c:ptCount val="4"/>
                <c:pt idx="0">
                  <c:v>0.452961672473868</c:v>
                </c:pt>
                <c:pt idx="1">
                  <c:v>0.383275261324042</c:v>
                </c:pt>
                <c:pt idx="2">
                  <c:v>0.170731707317073</c:v>
                </c:pt>
                <c:pt idx="3">
                  <c:v>0.114982578397213</c:v>
                </c:pt>
              </c:numCache>
            </c:numRef>
          </c:val>
        </c:ser>
        <c:gapWidth val="100"/>
        <c:axId val="441540248"/>
        <c:axId val="441543304"/>
      </c:barChart>
      <c:catAx>
        <c:axId val="441540248"/>
        <c:scaling>
          <c:orientation val="minMax"/>
        </c:scaling>
        <c:axPos val="b"/>
        <c:tickLblPos val="nextTo"/>
        <c:crossAx val="441543304"/>
        <c:crosses val="autoZero"/>
        <c:auto val="1"/>
        <c:lblAlgn val="ctr"/>
        <c:lblOffset val="100"/>
      </c:catAx>
      <c:valAx>
        <c:axId val="441543304"/>
        <c:scaling>
          <c:orientation val="minMax"/>
        </c:scaling>
        <c:axPos val="l"/>
        <c:majorGridlines/>
        <c:numFmt formatCode="0%" sourceLinked="1"/>
        <c:tickLblPos val="nextTo"/>
        <c:crossAx val="441540248"/>
        <c:crosses val="autoZero"/>
        <c:crossBetween val="between"/>
      </c:valAx>
    </c:plotArea>
    <c:plotVisOnly val="1"/>
  </c:chart>
  <c:printSettings>
    <c:headerFooter/>
    <c:pageMargins b="0.750000000000001" l="0.700000000000001" r="0.700000000000001" t="0.750000000000001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"/>
  <c:chart>
    <c:view3D>
      <c:rotX val="40"/>
      <c:perspective val="30"/>
    </c:view3D>
    <c:plotArea>
      <c:layout/>
      <c:pie3DChart>
        <c:varyColors val="1"/>
        <c:ser>
          <c:idx val="0"/>
          <c:order val="0"/>
          <c:dLbls>
            <c:dLblPos val="ctr"/>
            <c:showVal val="1"/>
          </c:dLbls>
          <c:cat>
            <c:strRef>
              <c:f>'summary data by event'!$B$2:$D$2</c:f>
              <c:strCache>
                <c:ptCount val="3"/>
                <c:pt idx="0">
                  <c:v>Never</c:v>
                </c:pt>
                <c:pt idx="1">
                  <c:v>Sometimes</c:v>
                </c:pt>
                <c:pt idx="2">
                  <c:v>Always</c:v>
                </c:pt>
              </c:strCache>
            </c:strRef>
          </c:cat>
          <c:val>
            <c:numRef>
              <c:f>'summary data by event'!$B$16:$D$16</c:f>
              <c:numCache>
                <c:formatCode>0%</c:formatCode>
                <c:ptCount val="3"/>
                <c:pt idx="0">
                  <c:v>0.285714285714286</c:v>
                </c:pt>
                <c:pt idx="1">
                  <c:v>0.515679442508711</c:v>
                </c:pt>
                <c:pt idx="2">
                  <c:v>0.13588850174216</c:v>
                </c:pt>
              </c:numCache>
            </c:numRef>
          </c:val>
        </c:ser>
        <c:dLbls>
          <c:showVal val="1"/>
        </c:dLbls>
      </c:pie3DChart>
    </c:plotArea>
    <c:legend>
      <c:legendPos val="b"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1" l="0.700000000000001" r="0.700000000000001" t="0.750000000000001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"/>
  <c:chart>
    <c:view3D>
      <c:rotX val="30"/>
      <c:perspective val="30"/>
    </c:view3D>
    <c:plotArea>
      <c:layout/>
      <c:pie3DChart>
        <c:varyColors val="1"/>
        <c:ser>
          <c:idx val="0"/>
          <c:order val="0"/>
          <c:dLbls>
            <c:dLblPos val="ctr"/>
            <c:showVal val="1"/>
          </c:dLbls>
          <c:cat>
            <c:strRef>
              <c:f>'summary data by event'!$E$2:$G$2</c:f>
              <c:strCache>
                <c:ptCount val="3"/>
                <c:pt idx="0">
                  <c:v>Would not view</c:v>
                </c:pt>
                <c:pt idx="1">
                  <c:v>Not Sure</c:v>
                </c:pt>
                <c:pt idx="2">
                  <c:v>Would view</c:v>
                </c:pt>
              </c:strCache>
            </c:strRef>
          </c:cat>
          <c:val>
            <c:numRef>
              <c:f>'summary data by event'!$E$16:$G$16</c:f>
              <c:numCache>
                <c:formatCode>0%</c:formatCode>
                <c:ptCount val="3"/>
                <c:pt idx="0">
                  <c:v>0.181184668989547</c:v>
                </c:pt>
                <c:pt idx="1">
                  <c:v>0.331010452961672</c:v>
                </c:pt>
                <c:pt idx="2">
                  <c:v>0.470383275261324</c:v>
                </c:pt>
              </c:numCache>
            </c:numRef>
          </c:val>
        </c:ser>
        <c:dLbls>
          <c:showVal val="1"/>
        </c:dLbls>
      </c:pie3DChart>
    </c:plotArea>
    <c:legend>
      <c:legendPos val="b"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1" l="0.700000000000001" r="0.700000000000001" t="0.750000000000001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2"/>
  <c:chart>
    <c:autoTitleDeleted val="1"/>
    <c:view3D>
      <c:rotX val="40"/>
      <c:perspective val="30"/>
    </c:view3D>
    <c:plotArea>
      <c:layout/>
      <c:pie3DChart>
        <c:varyColors val="1"/>
        <c:ser>
          <c:idx val="0"/>
          <c:order val="0"/>
          <c:dLbls>
            <c:showVal val="1"/>
            <c:showLeaderLines val="1"/>
          </c:dLbls>
          <c:cat>
            <c:strRef>
              <c:f>'summary data by event'!$H$2:$K$2</c:f>
              <c:strCache>
                <c:ptCount val="4"/>
                <c:pt idx="0">
                  <c:v>resume</c:v>
                </c:pt>
                <c:pt idx="1">
                  <c:v>intv</c:v>
                </c:pt>
                <c:pt idx="2">
                  <c:v>final</c:v>
                </c:pt>
                <c:pt idx="3">
                  <c:v>would not use</c:v>
                </c:pt>
              </c:strCache>
            </c:strRef>
          </c:cat>
          <c:val>
            <c:numRef>
              <c:f>'summary data by event'!$H$16:$K$16</c:f>
              <c:numCache>
                <c:formatCode>0%</c:formatCode>
                <c:ptCount val="4"/>
                <c:pt idx="0">
                  <c:v>0.452961672473868</c:v>
                </c:pt>
                <c:pt idx="1">
                  <c:v>0.383275261324042</c:v>
                </c:pt>
                <c:pt idx="2">
                  <c:v>0.170731707317073</c:v>
                </c:pt>
                <c:pt idx="3">
                  <c:v>0.114982578397213</c:v>
                </c:pt>
              </c:numCache>
            </c:numRef>
          </c:val>
        </c:ser>
      </c:pie3DChart>
    </c:plotArea>
    <c:legend>
      <c:legendPos val="b"/>
      <c:layout>
        <c:manualLayout>
          <c:xMode val="edge"/>
          <c:yMode val="edge"/>
          <c:x val="0.0285657709156462"/>
          <c:y val="0.703699139056893"/>
          <c:w val="0.933378541205481"/>
          <c:h val="0.260586557115143"/>
        </c:manualLayout>
      </c:layout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0000000000001" l="0.700000000000001" r="0.700000000000001" t="0.750000000000001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3" Type="http://schemas.openxmlformats.org/officeDocument/2006/relationships/chart" Target="../charts/chart6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1219201</xdr:colOff>
      <xdr:row>18</xdr:row>
      <xdr:rowOff>9525</xdr:rowOff>
    </xdr:from>
    <xdr:to>
      <xdr:col>4</xdr:col>
      <xdr:colOff>0</xdr:colOff>
      <xdr:row>28</xdr:row>
      <xdr:rowOff>85725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85726</xdr:colOff>
      <xdr:row>18</xdr:row>
      <xdr:rowOff>9525</xdr:rowOff>
    </xdr:from>
    <xdr:to>
      <xdr:col>6</xdr:col>
      <xdr:colOff>695325</xdr:colOff>
      <xdr:row>28</xdr:row>
      <xdr:rowOff>76200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38100</xdr:colOff>
      <xdr:row>18</xdr:row>
      <xdr:rowOff>0</xdr:rowOff>
    </xdr:from>
    <xdr:to>
      <xdr:col>10</xdr:col>
      <xdr:colOff>609601</xdr:colOff>
      <xdr:row>28</xdr:row>
      <xdr:rowOff>85725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1200149</xdr:colOff>
      <xdr:row>19</xdr:row>
      <xdr:rowOff>9525</xdr:rowOff>
    </xdr:from>
    <xdr:to>
      <xdr:col>3</xdr:col>
      <xdr:colOff>819149</xdr:colOff>
      <xdr:row>29</xdr:row>
      <xdr:rowOff>85725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85726</xdr:colOff>
      <xdr:row>19</xdr:row>
      <xdr:rowOff>9525</xdr:rowOff>
    </xdr:from>
    <xdr:to>
      <xdr:col>6</xdr:col>
      <xdr:colOff>676275</xdr:colOff>
      <xdr:row>29</xdr:row>
      <xdr:rowOff>76200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133351</xdr:colOff>
      <xdr:row>19</xdr:row>
      <xdr:rowOff>0</xdr:rowOff>
    </xdr:from>
    <xdr:to>
      <xdr:col>10</xdr:col>
      <xdr:colOff>609601</xdr:colOff>
      <xdr:row>29</xdr:row>
      <xdr:rowOff>66675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K30"/>
  <sheetViews>
    <sheetView tabSelected="1" view="pageLayout" workbookViewId="0">
      <selection activeCell="A31" sqref="A31"/>
    </sheetView>
  </sheetViews>
  <sheetFormatPr baseColWidth="10" defaultColWidth="8.83203125" defaultRowHeight="14"/>
  <cols>
    <col min="1" max="1" width="20.83203125" style="1" customWidth="1"/>
    <col min="2" max="2" width="9.83203125" style="5" customWidth="1"/>
    <col min="3" max="3" width="11.1640625" style="5" customWidth="1"/>
    <col min="4" max="4" width="12.33203125" style="5" customWidth="1"/>
    <col min="5" max="5" width="15" style="6" customWidth="1"/>
    <col min="6" max="7" width="11.5" style="6" customWidth="1"/>
    <col min="8" max="8" width="10.33203125" style="2" customWidth="1"/>
    <col min="9" max="9" width="8.83203125" style="2"/>
    <col min="10" max="10" width="9.5" style="2" customWidth="1"/>
    <col min="11" max="11" width="11.5" style="2" customWidth="1"/>
    <col min="12" max="16384" width="8.83203125" style="1"/>
  </cols>
  <sheetData>
    <row r="1" spans="1:11">
      <c r="B1" s="75" t="s">
        <v>19</v>
      </c>
      <c r="C1" s="76"/>
      <c r="D1" s="77"/>
      <c r="E1" s="78" t="s">
        <v>0</v>
      </c>
      <c r="F1" s="79"/>
      <c r="G1" s="80"/>
      <c r="H1" s="81" t="s">
        <v>20</v>
      </c>
      <c r="I1" s="82"/>
      <c r="J1" s="82"/>
      <c r="K1" s="83"/>
    </row>
    <row r="2" spans="1:11" ht="36">
      <c r="B2" s="73" t="s">
        <v>1</v>
      </c>
      <c r="C2" s="74" t="s">
        <v>2</v>
      </c>
      <c r="D2" s="74" t="s">
        <v>3</v>
      </c>
      <c r="E2" s="68" t="s">
        <v>26</v>
      </c>
      <c r="F2" s="69" t="s">
        <v>4</v>
      </c>
      <c r="G2" s="69" t="s">
        <v>27</v>
      </c>
      <c r="H2" s="70" t="s">
        <v>5</v>
      </c>
      <c r="I2" s="71" t="s">
        <v>6</v>
      </c>
      <c r="J2" s="71" t="s">
        <v>7</v>
      </c>
      <c r="K2" s="72" t="s">
        <v>8</v>
      </c>
    </row>
    <row r="3" spans="1:11">
      <c r="A3" s="10" t="s">
        <v>16</v>
      </c>
      <c r="B3" s="42">
        <v>40</v>
      </c>
      <c r="C3" s="35">
        <v>71</v>
      </c>
      <c r="D3" s="43">
        <v>11</v>
      </c>
      <c r="E3" s="51">
        <v>26</v>
      </c>
      <c r="F3" s="36">
        <v>45</v>
      </c>
      <c r="G3" s="52">
        <v>57</v>
      </c>
      <c r="H3" s="59">
        <v>67</v>
      </c>
      <c r="I3" s="37">
        <v>43</v>
      </c>
      <c r="J3" s="37">
        <v>17</v>
      </c>
      <c r="K3" s="60">
        <v>14</v>
      </c>
    </row>
    <row r="4" spans="1:11">
      <c r="A4" s="15" t="s">
        <v>14</v>
      </c>
      <c r="B4" s="41">
        <f t="shared" ref="B4:K4" si="0">B3/129</f>
        <v>0.31007751937984496</v>
      </c>
      <c r="C4" s="33">
        <f t="shared" si="0"/>
        <v>0.55038759689922478</v>
      </c>
      <c r="D4" s="29">
        <f t="shared" si="0"/>
        <v>8.5271317829457363E-2</v>
      </c>
      <c r="E4" s="50">
        <f t="shared" si="0"/>
        <v>0.20155038759689922</v>
      </c>
      <c r="F4" s="17">
        <f t="shared" si="0"/>
        <v>0.34883720930232559</v>
      </c>
      <c r="G4" s="31">
        <f t="shared" si="0"/>
        <v>0.44186046511627908</v>
      </c>
      <c r="H4" s="58">
        <f t="shared" si="0"/>
        <v>0.51937984496124034</v>
      </c>
      <c r="I4" s="18">
        <f t="shared" si="0"/>
        <v>0.33333333333333331</v>
      </c>
      <c r="J4" s="18">
        <f t="shared" si="0"/>
        <v>0.13178294573643412</v>
      </c>
      <c r="K4" s="19">
        <f t="shared" si="0"/>
        <v>0.10852713178294573</v>
      </c>
    </row>
    <row r="5" spans="1:11">
      <c r="B5" s="42"/>
      <c r="C5" s="35"/>
      <c r="D5" s="43"/>
      <c r="E5" s="51"/>
      <c r="F5" s="36"/>
      <c r="G5" s="52"/>
      <c r="H5" s="59"/>
      <c r="I5" s="37"/>
      <c r="J5" s="37"/>
      <c r="K5" s="60"/>
    </row>
    <row r="6" spans="1:11">
      <c r="A6" s="10" t="s">
        <v>17</v>
      </c>
      <c r="B6" s="39">
        <v>30</v>
      </c>
      <c r="C6" s="11">
        <v>44</v>
      </c>
      <c r="D6" s="40">
        <v>14</v>
      </c>
      <c r="E6" s="48">
        <v>17</v>
      </c>
      <c r="F6" s="12">
        <v>32</v>
      </c>
      <c r="G6" s="49">
        <v>43</v>
      </c>
      <c r="H6" s="57">
        <v>39</v>
      </c>
      <c r="I6" s="13">
        <v>39</v>
      </c>
      <c r="J6" s="13">
        <v>10</v>
      </c>
      <c r="K6" s="14">
        <v>13</v>
      </c>
    </row>
    <row r="7" spans="1:11">
      <c r="A7" s="15" t="s">
        <v>15</v>
      </c>
      <c r="B7" s="44">
        <f t="shared" ref="B7:K7" si="1">B6/95</f>
        <v>0.31578947368421051</v>
      </c>
      <c r="C7" s="16">
        <f t="shared" si="1"/>
        <v>0.4631578947368421</v>
      </c>
      <c r="D7" s="45">
        <f t="shared" si="1"/>
        <v>0.14736842105263157</v>
      </c>
      <c r="E7" s="53">
        <f t="shared" si="1"/>
        <v>0.17894736842105263</v>
      </c>
      <c r="F7" s="30">
        <f t="shared" si="1"/>
        <v>0.33684210526315789</v>
      </c>
      <c r="G7" s="54">
        <f t="shared" si="1"/>
        <v>0.45263157894736844</v>
      </c>
      <c r="H7" s="61">
        <f t="shared" si="1"/>
        <v>0.41052631578947368</v>
      </c>
      <c r="I7" s="32">
        <f t="shared" si="1"/>
        <v>0.41052631578947368</v>
      </c>
      <c r="J7" s="32">
        <f t="shared" si="1"/>
        <v>0.10526315789473684</v>
      </c>
      <c r="K7" s="34">
        <f t="shared" si="1"/>
        <v>0.1368421052631579</v>
      </c>
    </row>
    <row r="8" spans="1:11">
      <c r="B8" s="42"/>
      <c r="C8" s="35"/>
      <c r="D8" s="43"/>
      <c r="E8" s="51"/>
      <c r="F8" s="36"/>
      <c r="G8" s="52"/>
      <c r="H8" s="59"/>
      <c r="I8" s="37"/>
      <c r="J8" s="37"/>
      <c r="K8" s="60"/>
    </row>
    <row r="9" spans="1:11">
      <c r="A9" s="10" t="s">
        <v>18</v>
      </c>
      <c r="B9" s="39">
        <v>8</v>
      </c>
      <c r="C9" s="11">
        <v>14</v>
      </c>
      <c r="D9" s="40">
        <v>5</v>
      </c>
      <c r="E9" s="48">
        <v>4</v>
      </c>
      <c r="F9" s="12">
        <v>13</v>
      </c>
      <c r="G9" s="49">
        <v>12</v>
      </c>
      <c r="H9" s="57">
        <v>12</v>
      </c>
      <c r="I9" s="13">
        <v>17</v>
      </c>
      <c r="J9" s="13">
        <v>10</v>
      </c>
      <c r="K9" s="14">
        <v>3</v>
      </c>
    </row>
    <row r="10" spans="1:11">
      <c r="A10" s="15" t="s">
        <v>9</v>
      </c>
      <c r="B10" s="41">
        <f t="shared" ref="B10:K10" si="2">B9/29</f>
        <v>0.27586206896551724</v>
      </c>
      <c r="C10" s="33">
        <f t="shared" si="2"/>
        <v>0.48275862068965519</v>
      </c>
      <c r="D10" s="29">
        <f t="shared" si="2"/>
        <v>0.17241379310344829</v>
      </c>
      <c r="E10" s="50">
        <f t="shared" si="2"/>
        <v>0.13793103448275862</v>
      </c>
      <c r="F10" s="17">
        <f t="shared" si="2"/>
        <v>0.44827586206896552</v>
      </c>
      <c r="G10" s="31">
        <f t="shared" si="2"/>
        <v>0.41379310344827586</v>
      </c>
      <c r="H10" s="58">
        <f t="shared" si="2"/>
        <v>0.41379310344827586</v>
      </c>
      <c r="I10" s="18">
        <f t="shared" si="2"/>
        <v>0.58620689655172409</v>
      </c>
      <c r="J10" s="18">
        <f t="shared" si="2"/>
        <v>0.34482758620689657</v>
      </c>
      <c r="K10" s="19">
        <f t="shared" si="2"/>
        <v>0.10344827586206896</v>
      </c>
    </row>
    <row r="11" spans="1:11">
      <c r="B11" s="42"/>
      <c r="C11" s="35"/>
      <c r="D11" s="43"/>
      <c r="E11" s="51"/>
      <c r="F11" s="36"/>
      <c r="G11" s="52"/>
      <c r="H11" s="59"/>
      <c r="I11" s="37"/>
      <c r="J11" s="37"/>
      <c r="K11" s="60"/>
    </row>
    <row r="12" spans="1:11">
      <c r="A12" s="10" t="s">
        <v>11</v>
      </c>
      <c r="B12" s="39">
        <v>4</v>
      </c>
      <c r="C12" s="11">
        <v>19</v>
      </c>
      <c r="D12" s="40">
        <v>9</v>
      </c>
      <c r="E12" s="48">
        <v>5</v>
      </c>
      <c r="F12" s="12">
        <v>5</v>
      </c>
      <c r="G12" s="49">
        <v>23</v>
      </c>
      <c r="H12" s="57">
        <v>12</v>
      </c>
      <c r="I12" s="13">
        <v>11</v>
      </c>
      <c r="J12" s="13">
        <v>12</v>
      </c>
      <c r="K12" s="14">
        <v>3</v>
      </c>
    </row>
    <row r="13" spans="1:11">
      <c r="A13" s="15" t="s">
        <v>10</v>
      </c>
      <c r="B13" s="44">
        <f t="shared" ref="B13:K13" si="3">B12/34</f>
        <v>0.11764705882352941</v>
      </c>
      <c r="C13" s="16">
        <f t="shared" si="3"/>
        <v>0.55882352941176472</v>
      </c>
      <c r="D13" s="45">
        <f t="shared" si="3"/>
        <v>0.26470588235294118</v>
      </c>
      <c r="E13" s="53">
        <f t="shared" si="3"/>
        <v>0.14705882352941177</v>
      </c>
      <c r="F13" s="30">
        <f t="shared" si="3"/>
        <v>0.14705882352941177</v>
      </c>
      <c r="G13" s="54">
        <f t="shared" si="3"/>
        <v>0.67647058823529416</v>
      </c>
      <c r="H13" s="61">
        <f t="shared" si="3"/>
        <v>0.35294117647058826</v>
      </c>
      <c r="I13" s="32">
        <f t="shared" si="3"/>
        <v>0.3235294117647059</v>
      </c>
      <c r="J13" s="32">
        <f t="shared" si="3"/>
        <v>0.35294117647058826</v>
      </c>
      <c r="K13" s="34">
        <f t="shared" si="3"/>
        <v>8.8235294117647065E-2</v>
      </c>
    </row>
    <row r="14" spans="1:11" ht="15" thickBot="1">
      <c r="B14" s="42"/>
      <c r="C14" s="35"/>
      <c r="D14" s="43"/>
      <c r="E14" s="51"/>
      <c r="F14" s="36"/>
      <c r="G14" s="52"/>
      <c r="H14" s="59"/>
      <c r="I14" s="37"/>
      <c r="J14" s="37"/>
      <c r="K14" s="60"/>
    </row>
    <row r="15" spans="1:11">
      <c r="A15" s="20" t="s">
        <v>13</v>
      </c>
      <c r="B15" s="46">
        <f t="shared" ref="B15:K15" si="4">B3+B6+B9+B12</f>
        <v>82</v>
      </c>
      <c r="C15" s="22">
        <f t="shared" si="4"/>
        <v>148</v>
      </c>
      <c r="D15" s="47">
        <f t="shared" si="4"/>
        <v>39</v>
      </c>
      <c r="E15" s="55">
        <f t="shared" si="4"/>
        <v>52</v>
      </c>
      <c r="F15" s="23">
        <f t="shared" si="4"/>
        <v>95</v>
      </c>
      <c r="G15" s="56">
        <f t="shared" si="4"/>
        <v>135</v>
      </c>
      <c r="H15" s="62">
        <f t="shared" si="4"/>
        <v>130</v>
      </c>
      <c r="I15" s="24">
        <f t="shared" si="4"/>
        <v>110</v>
      </c>
      <c r="J15" s="24">
        <f t="shared" si="4"/>
        <v>49</v>
      </c>
      <c r="K15" s="25">
        <f t="shared" si="4"/>
        <v>33</v>
      </c>
    </row>
    <row r="16" spans="1:11" ht="15" thickBot="1">
      <c r="A16" s="21" t="s">
        <v>12</v>
      </c>
      <c r="B16" s="63">
        <f t="shared" ref="B16:K16" si="5">B15/287</f>
        <v>0.2857142857142857</v>
      </c>
      <c r="C16" s="38">
        <f t="shared" si="5"/>
        <v>0.51567944250871078</v>
      </c>
      <c r="D16" s="64">
        <f t="shared" si="5"/>
        <v>0.13588850174216027</v>
      </c>
      <c r="E16" s="65">
        <f t="shared" si="5"/>
        <v>0.18118466898954705</v>
      </c>
      <c r="F16" s="26">
        <f t="shared" si="5"/>
        <v>0.33101045296167247</v>
      </c>
      <c r="G16" s="66">
        <f t="shared" si="5"/>
        <v>0.47038327526132406</v>
      </c>
      <c r="H16" s="67">
        <f t="shared" si="5"/>
        <v>0.45296167247386759</v>
      </c>
      <c r="I16" s="27">
        <f t="shared" si="5"/>
        <v>0.38327526132404183</v>
      </c>
      <c r="J16" s="27">
        <f t="shared" si="5"/>
        <v>0.17073170731707318</v>
      </c>
      <c r="K16" s="28">
        <f t="shared" si="5"/>
        <v>0.11498257839721254</v>
      </c>
    </row>
    <row r="17" spans="2:11">
      <c r="H17" s="3"/>
      <c r="I17" s="3"/>
      <c r="J17" s="3"/>
      <c r="K17" s="3"/>
    </row>
    <row r="18" spans="2:11">
      <c r="B18" s="85" t="s">
        <v>19</v>
      </c>
      <c r="C18" s="85"/>
      <c r="D18" s="85"/>
      <c r="E18" s="86" t="s">
        <v>0</v>
      </c>
      <c r="F18" s="86"/>
      <c r="G18" s="86"/>
      <c r="H18" s="87" t="s">
        <v>20</v>
      </c>
      <c r="I18" s="87"/>
      <c r="J18" s="87"/>
      <c r="K18" s="87"/>
    </row>
    <row r="30" spans="2:11">
      <c r="B30" s="84" t="s">
        <v>21</v>
      </c>
      <c r="C30" s="84"/>
      <c r="D30" s="84"/>
      <c r="E30" s="84"/>
      <c r="F30" s="84"/>
      <c r="G30" s="84"/>
      <c r="H30" s="84"/>
      <c r="I30" s="84"/>
      <c r="J30" s="84"/>
      <c r="K30" s="84"/>
    </row>
  </sheetData>
  <mergeCells count="7">
    <mergeCell ref="B1:D1"/>
    <mergeCell ref="E1:G1"/>
    <mergeCell ref="H1:K1"/>
    <mergeCell ref="B30:K30"/>
    <mergeCell ref="B18:D18"/>
    <mergeCell ref="E18:G18"/>
    <mergeCell ref="H18:K18"/>
  </mergeCells>
  <phoneticPr fontId="8" type="noConversion"/>
  <pageMargins left="0.25" right="0.25" top="0.75" bottom="0.75" header="0.3" footer="0.3"/>
  <pageSetup orientation="landscape"/>
  <headerFooter>
    <oddHeader>&amp;CSurvey of Employer Use of ePortfolios</oddHeader>
  </headerFooter>
  <drawing r:id="rId1"/>
  <extLst>
    <ext xmlns:mx="http://schemas.microsoft.com/office/mac/excel/2008/main" uri="http://schemas.microsoft.com/office/mac/excel/2008/main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published="0" enableFormatConditionsCalculation="0"/>
  <dimension ref="A1:K18"/>
  <sheetViews>
    <sheetView workbookViewId="0">
      <selection activeCell="G2" sqref="G2"/>
    </sheetView>
  </sheetViews>
  <sheetFormatPr baseColWidth="10" defaultColWidth="8.83203125" defaultRowHeight="14"/>
  <cols>
    <col min="1" max="1" width="20.6640625" customWidth="1"/>
    <col min="2" max="2" width="8.83203125" style="5"/>
    <col min="3" max="3" width="11.1640625" style="5" customWidth="1"/>
    <col min="4" max="4" width="12.33203125" style="5" customWidth="1"/>
    <col min="5" max="5" width="15" style="6" customWidth="1"/>
    <col min="6" max="7" width="11.5" style="6" customWidth="1"/>
    <col min="8" max="8" width="10.33203125" style="2" customWidth="1"/>
    <col min="9" max="9" width="8.83203125" style="2"/>
    <col min="10" max="10" width="9.5" style="2" customWidth="1"/>
    <col min="11" max="11" width="11.5" style="2" customWidth="1"/>
  </cols>
  <sheetData>
    <row r="1" spans="1:11">
      <c r="B1" s="88" t="s">
        <v>19</v>
      </c>
      <c r="C1" s="89"/>
      <c r="D1" s="90"/>
      <c r="E1" s="91" t="s">
        <v>0</v>
      </c>
      <c r="F1" s="92"/>
      <c r="G1" s="93"/>
      <c r="H1" s="94" t="s">
        <v>20</v>
      </c>
      <c r="I1" s="95"/>
      <c r="J1" s="95"/>
      <c r="K1" s="96"/>
    </row>
    <row r="2" spans="1:11" ht="24">
      <c r="B2" s="4" t="s">
        <v>1</v>
      </c>
      <c r="C2" s="7" t="s">
        <v>2</v>
      </c>
      <c r="D2" s="7" t="s">
        <v>3</v>
      </c>
      <c r="E2" s="8" t="s">
        <v>28</v>
      </c>
      <c r="F2" s="8" t="s">
        <v>4</v>
      </c>
      <c r="G2" s="8" t="s">
        <v>29</v>
      </c>
      <c r="H2" s="9" t="s">
        <v>23</v>
      </c>
      <c r="I2" s="9" t="s">
        <v>22</v>
      </c>
      <c r="J2" s="9" t="s">
        <v>24</v>
      </c>
      <c r="K2" s="9" t="s">
        <v>25</v>
      </c>
    </row>
    <row r="3" spans="1:11">
      <c r="A3" s="10" t="s">
        <v>16</v>
      </c>
      <c r="B3" s="39">
        <v>40</v>
      </c>
      <c r="C3" s="11">
        <v>71</v>
      </c>
      <c r="D3" s="40">
        <v>11</v>
      </c>
      <c r="E3" s="48">
        <v>26</v>
      </c>
      <c r="F3" s="12">
        <v>45</v>
      </c>
      <c r="G3" s="49">
        <v>57</v>
      </c>
      <c r="H3" s="57">
        <v>67</v>
      </c>
      <c r="I3" s="13">
        <v>43</v>
      </c>
      <c r="J3" s="13">
        <v>17</v>
      </c>
      <c r="K3" s="14">
        <v>14</v>
      </c>
    </row>
    <row r="4" spans="1:11">
      <c r="A4" s="15" t="s">
        <v>14</v>
      </c>
      <c r="B4" s="41">
        <f t="shared" ref="B4:K4" si="0">B3/129</f>
        <v>0.31007751937984496</v>
      </c>
      <c r="C4" s="33">
        <f t="shared" si="0"/>
        <v>0.55038759689922478</v>
      </c>
      <c r="D4" s="29">
        <f t="shared" si="0"/>
        <v>8.5271317829457363E-2</v>
      </c>
      <c r="E4" s="50">
        <f t="shared" si="0"/>
        <v>0.20155038759689922</v>
      </c>
      <c r="F4" s="17">
        <f t="shared" si="0"/>
        <v>0.34883720930232559</v>
      </c>
      <c r="G4" s="31">
        <f t="shared" si="0"/>
        <v>0.44186046511627908</v>
      </c>
      <c r="H4" s="58">
        <f t="shared" si="0"/>
        <v>0.51937984496124034</v>
      </c>
      <c r="I4" s="18">
        <f t="shared" si="0"/>
        <v>0.33333333333333331</v>
      </c>
      <c r="J4" s="18">
        <f t="shared" si="0"/>
        <v>0.13178294573643412</v>
      </c>
      <c r="K4" s="19">
        <f t="shared" si="0"/>
        <v>0.10852713178294573</v>
      </c>
    </row>
    <row r="5" spans="1:11">
      <c r="B5" s="42"/>
      <c r="C5" s="35"/>
      <c r="D5" s="43"/>
      <c r="E5" s="51"/>
      <c r="F5" s="36"/>
      <c r="G5" s="52"/>
      <c r="H5" s="59"/>
      <c r="I5" s="37"/>
      <c r="J5" s="37"/>
      <c r="K5" s="60"/>
    </row>
    <row r="6" spans="1:11">
      <c r="A6" s="10" t="s">
        <v>17</v>
      </c>
      <c r="B6" s="39">
        <v>30</v>
      </c>
      <c r="C6" s="11">
        <v>44</v>
      </c>
      <c r="D6" s="40">
        <v>14</v>
      </c>
      <c r="E6" s="48">
        <v>17</v>
      </c>
      <c r="F6" s="12">
        <v>32</v>
      </c>
      <c r="G6" s="49">
        <v>43</v>
      </c>
      <c r="H6" s="57">
        <v>39</v>
      </c>
      <c r="I6" s="13">
        <v>39</v>
      </c>
      <c r="J6" s="13">
        <v>10</v>
      </c>
      <c r="K6" s="14">
        <v>13</v>
      </c>
    </row>
    <row r="7" spans="1:11">
      <c r="A7" s="15" t="s">
        <v>15</v>
      </c>
      <c r="B7" s="44">
        <f t="shared" ref="B7:K7" si="1">B6/95</f>
        <v>0.31578947368421051</v>
      </c>
      <c r="C7" s="16">
        <f t="shared" si="1"/>
        <v>0.4631578947368421</v>
      </c>
      <c r="D7" s="45">
        <f t="shared" si="1"/>
        <v>0.14736842105263157</v>
      </c>
      <c r="E7" s="53">
        <f t="shared" si="1"/>
        <v>0.17894736842105263</v>
      </c>
      <c r="F7" s="30">
        <f t="shared" si="1"/>
        <v>0.33684210526315789</v>
      </c>
      <c r="G7" s="54">
        <f t="shared" si="1"/>
        <v>0.45263157894736844</v>
      </c>
      <c r="H7" s="61">
        <f t="shared" si="1"/>
        <v>0.41052631578947368</v>
      </c>
      <c r="I7" s="32">
        <f t="shared" si="1"/>
        <v>0.41052631578947368</v>
      </c>
      <c r="J7" s="32">
        <f t="shared" si="1"/>
        <v>0.10526315789473684</v>
      </c>
      <c r="K7" s="34">
        <f t="shared" si="1"/>
        <v>0.1368421052631579</v>
      </c>
    </row>
    <row r="8" spans="1:11">
      <c r="B8" s="42"/>
      <c r="C8" s="35"/>
      <c r="D8" s="43"/>
      <c r="E8" s="51"/>
      <c r="F8" s="36"/>
      <c r="G8" s="52"/>
      <c r="H8" s="59"/>
      <c r="I8" s="37"/>
      <c r="J8" s="37"/>
      <c r="K8" s="60"/>
    </row>
    <row r="9" spans="1:11">
      <c r="A9" s="10" t="s">
        <v>18</v>
      </c>
      <c r="B9" s="39">
        <v>8</v>
      </c>
      <c r="C9" s="11">
        <v>14</v>
      </c>
      <c r="D9" s="40">
        <v>5</v>
      </c>
      <c r="E9" s="48">
        <v>4</v>
      </c>
      <c r="F9" s="12">
        <v>13</v>
      </c>
      <c r="G9" s="49">
        <v>12</v>
      </c>
      <c r="H9" s="57">
        <v>12</v>
      </c>
      <c r="I9" s="13">
        <v>17</v>
      </c>
      <c r="J9" s="13">
        <v>10</v>
      </c>
      <c r="K9" s="14">
        <v>3</v>
      </c>
    </row>
    <row r="10" spans="1:11">
      <c r="A10" s="15" t="s">
        <v>9</v>
      </c>
      <c r="B10" s="41">
        <f t="shared" ref="B10:K10" si="2">B9/29</f>
        <v>0.27586206896551724</v>
      </c>
      <c r="C10" s="33">
        <f t="shared" si="2"/>
        <v>0.48275862068965519</v>
      </c>
      <c r="D10" s="29">
        <f t="shared" si="2"/>
        <v>0.17241379310344829</v>
      </c>
      <c r="E10" s="50">
        <f t="shared" si="2"/>
        <v>0.13793103448275862</v>
      </c>
      <c r="F10" s="17">
        <f t="shared" si="2"/>
        <v>0.44827586206896552</v>
      </c>
      <c r="G10" s="31">
        <f t="shared" si="2"/>
        <v>0.41379310344827586</v>
      </c>
      <c r="H10" s="58">
        <f t="shared" si="2"/>
        <v>0.41379310344827586</v>
      </c>
      <c r="I10" s="18">
        <f t="shared" si="2"/>
        <v>0.58620689655172409</v>
      </c>
      <c r="J10" s="18">
        <f t="shared" si="2"/>
        <v>0.34482758620689657</v>
      </c>
      <c r="K10" s="19">
        <f t="shared" si="2"/>
        <v>0.10344827586206896</v>
      </c>
    </row>
    <row r="11" spans="1:11">
      <c r="B11" s="42"/>
      <c r="C11" s="35"/>
      <c r="D11" s="43"/>
      <c r="E11" s="51"/>
      <c r="F11" s="36"/>
      <c r="G11" s="52"/>
      <c r="H11" s="59"/>
      <c r="I11" s="37"/>
      <c r="J11" s="37"/>
      <c r="K11" s="60"/>
    </row>
    <row r="12" spans="1:11">
      <c r="A12" s="10" t="s">
        <v>11</v>
      </c>
      <c r="B12" s="39">
        <v>4</v>
      </c>
      <c r="C12" s="11">
        <v>19</v>
      </c>
      <c r="D12" s="40">
        <v>9</v>
      </c>
      <c r="E12" s="48">
        <v>5</v>
      </c>
      <c r="F12" s="12">
        <v>5</v>
      </c>
      <c r="G12" s="49">
        <v>23</v>
      </c>
      <c r="H12" s="57">
        <v>12</v>
      </c>
      <c r="I12" s="13">
        <v>11</v>
      </c>
      <c r="J12" s="13">
        <v>12</v>
      </c>
      <c r="K12" s="14">
        <v>3</v>
      </c>
    </row>
    <row r="13" spans="1:11">
      <c r="A13" s="15" t="s">
        <v>10</v>
      </c>
      <c r="B13" s="44">
        <f t="shared" ref="B13:K13" si="3">B12/34</f>
        <v>0.11764705882352941</v>
      </c>
      <c r="C13" s="16">
        <f t="shared" si="3"/>
        <v>0.55882352941176472</v>
      </c>
      <c r="D13" s="45">
        <f t="shared" si="3"/>
        <v>0.26470588235294118</v>
      </c>
      <c r="E13" s="53">
        <f t="shared" si="3"/>
        <v>0.14705882352941177</v>
      </c>
      <c r="F13" s="30">
        <f t="shared" si="3"/>
        <v>0.14705882352941177</v>
      </c>
      <c r="G13" s="54">
        <f t="shared" si="3"/>
        <v>0.67647058823529416</v>
      </c>
      <c r="H13" s="61">
        <f t="shared" si="3"/>
        <v>0.35294117647058826</v>
      </c>
      <c r="I13" s="32">
        <f t="shared" si="3"/>
        <v>0.3235294117647059</v>
      </c>
      <c r="J13" s="32">
        <f t="shared" si="3"/>
        <v>0.35294117647058826</v>
      </c>
      <c r="K13" s="34">
        <f t="shared" si="3"/>
        <v>8.8235294117647065E-2</v>
      </c>
    </row>
    <row r="14" spans="1:11" ht="15" thickBot="1">
      <c r="B14" s="42"/>
      <c r="C14" s="35"/>
      <c r="D14" s="43"/>
      <c r="E14" s="51"/>
      <c r="F14" s="36"/>
      <c r="G14" s="52"/>
      <c r="H14" s="59"/>
      <c r="I14" s="37"/>
      <c r="J14" s="37"/>
      <c r="K14" s="60"/>
    </row>
    <row r="15" spans="1:11">
      <c r="A15" s="20" t="s">
        <v>13</v>
      </c>
      <c r="B15" s="46">
        <f t="shared" ref="B15:K15" si="4">B3+B6+B9+B12</f>
        <v>82</v>
      </c>
      <c r="C15" s="22">
        <f t="shared" si="4"/>
        <v>148</v>
      </c>
      <c r="D15" s="47">
        <f t="shared" si="4"/>
        <v>39</v>
      </c>
      <c r="E15" s="55">
        <f t="shared" si="4"/>
        <v>52</v>
      </c>
      <c r="F15" s="23">
        <f t="shared" si="4"/>
        <v>95</v>
      </c>
      <c r="G15" s="56">
        <f t="shared" si="4"/>
        <v>135</v>
      </c>
      <c r="H15" s="62">
        <f t="shared" si="4"/>
        <v>130</v>
      </c>
      <c r="I15" s="24">
        <f t="shared" si="4"/>
        <v>110</v>
      </c>
      <c r="J15" s="24">
        <f t="shared" si="4"/>
        <v>49</v>
      </c>
      <c r="K15" s="25">
        <f t="shared" si="4"/>
        <v>33</v>
      </c>
    </row>
    <row r="16" spans="1:11" ht="15" thickBot="1">
      <c r="A16" s="21" t="s">
        <v>12</v>
      </c>
      <c r="B16" s="63">
        <f t="shared" ref="B16:K16" si="5">B15/287</f>
        <v>0.2857142857142857</v>
      </c>
      <c r="C16" s="38">
        <f t="shared" si="5"/>
        <v>0.51567944250871078</v>
      </c>
      <c r="D16" s="64">
        <f t="shared" si="5"/>
        <v>0.13588850174216027</v>
      </c>
      <c r="E16" s="65">
        <f t="shared" si="5"/>
        <v>0.18118466898954705</v>
      </c>
      <c r="F16" s="26">
        <f t="shared" si="5"/>
        <v>0.33101045296167247</v>
      </c>
      <c r="G16" s="66">
        <f t="shared" si="5"/>
        <v>0.47038327526132406</v>
      </c>
      <c r="H16" s="67">
        <f t="shared" si="5"/>
        <v>0.45296167247386759</v>
      </c>
      <c r="I16" s="27">
        <f t="shared" si="5"/>
        <v>0.38327526132404183</v>
      </c>
      <c r="J16" s="27">
        <f t="shared" si="5"/>
        <v>0.17073170731707318</v>
      </c>
      <c r="K16" s="28">
        <f t="shared" si="5"/>
        <v>0.11498257839721254</v>
      </c>
    </row>
    <row r="17" spans="1:11">
      <c r="H17" s="3"/>
      <c r="I17" s="3"/>
      <c r="J17" s="3"/>
      <c r="K17" s="3"/>
    </row>
    <row r="18" spans="1:11">
      <c r="A18" s="97" t="s">
        <v>21</v>
      </c>
      <c r="B18" s="97"/>
      <c r="C18" s="97"/>
      <c r="D18" s="97"/>
      <c r="E18" s="97"/>
      <c r="F18" s="97"/>
      <c r="G18" s="97"/>
      <c r="H18" s="97"/>
      <c r="I18" s="97"/>
      <c r="J18" s="97"/>
      <c r="K18" s="97"/>
    </row>
  </sheetData>
  <sheetCalcPr fullCalcOnLoad="1"/>
  <mergeCells count="4">
    <mergeCell ref="B1:D1"/>
    <mergeCell ref="E1:G1"/>
    <mergeCell ref="H1:K1"/>
    <mergeCell ref="A18:K18"/>
  </mergeCells>
  <phoneticPr fontId="8" type="noConversion"/>
  <pageMargins left="0.7" right="0.7" top="0.75" bottom="0.75" header="0.3" footer="0.3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one page results</vt:lpstr>
      <vt:lpstr>summary data by event</vt:lpstr>
    </vt:vector>
  </TitlesOfParts>
  <Company>Clemson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Melissa Waitsman</cp:lastModifiedBy>
  <cp:lastPrinted>2008-05-05T19:32:31Z</cp:lastPrinted>
  <dcterms:created xsi:type="dcterms:W3CDTF">2007-10-10T18:19:43Z</dcterms:created>
  <dcterms:modified xsi:type="dcterms:W3CDTF">2009-03-24T17:31:29Z</dcterms:modified>
</cp:coreProperties>
</file>